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50"/>
  </bookViews>
  <sheets>
    <sheet name="承德医学院" sheetId="2" r:id="rId1"/>
  </sheets>
  <definedNames>
    <definedName name="_xlnm.Print_Titles" localSheetId="0">承德医学院!$1:$5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2" l="1"/>
  <c r="P38" i="2"/>
  <c r="O38" i="2"/>
  <c r="N38" i="2"/>
  <c r="Q32" i="2"/>
  <c r="Q19" i="2"/>
  <c r="N19" i="2"/>
</calcChain>
</file>

<file path=xl/sharedStrings.xml><?xml version="1.0" encoding="utf-8"?>
<sst xmlns="http://schemas.openxmlformats.org/spreadsheetml/2006/main" count="74" uniqueCount="48">
  <si>
    <t>——</t>
    <phoneticPr fontId="1" type="noConversion"/>
  </si>
  <si>
    <t>临床医学</t>
    <phoneticPr fontId="1" type="noConversion"/>
  </si>
  <si>
    <t>本科一批</t>
    <phoneticPr fontId="1" type="noConversion"/>
  </si>
  <si>
    <t>中西医临床医学</t>
    <phoneticPr fontId="1" type="noConversion"/>
  </si>
  <si>
    <t>护理</t>
    <phoneticPr fontId="1" type="noConversion"/>
  </si>
  <si>
    <t>护理学</t>
    <phoneticPr fontId="1" type="noConversion"/>
  </si>
  <si>
    <t xml:space="preserve"> 文 史</t>
    <phoneticPr fontId="1" type="noConversion"/>
  </si>
  <si>
    <t xml:space="preserve"> 理 工</t>
    <phoneticPr fontId="1" type="noConversion"/>
  </si>
  <si>
    <t xml:space="preserve">
       分数         年度    
   专业</t>
    <phoneticPr fontId="1" type="noConversion"/>
  </si>
  <si>
    <r>
      <rPr>
        <b/>
        <sz val="10.5"/>
        <color indexed="9"/>
        <rFont val="宋体"/>
        <family val="3"/>
        <charset val="134"/>
      </rPr>
      <t>控制线</t>
    </r>
    <phoneticPr fontId="1" type="noConversion"/>
  </si>
  <si>
    <r>
      <rPr>
        <b/>
        <sz val="10.5"/>
        <color indexed="9"/>
        <rFont val="宋体"/>
        <family val="3"/>
        <charset val="134"/>
      </rPr>
      <t>最低分</t>
    </r>
    <phoneticPr fontId="1" type="noConversion"/>
  </si>
  <si>
    <r>
      <rPr>
        <b/>
        <sz val="10.5"/>
        <color indexed="9"/>
        <rFont val="宋体"/>
        <family val="3"/>
        <charset val="134"/>
      </rPr>
      <t>最高分</t>
    </r>
  </si>
  <si>
    <r>
      <rPr>
        <b/>
        <sz val="10.5"/>
        <color indexed="9"/>
        <rFont val="宋体"/>
        <family val="3"/>
        <charset val="134"/>
      </rPr>
      <t>平均分</t>
    </r>
  </si>
  <si>
    <t>录取数</t>
    <phoneticPr fontId="1" type="noConversion"/>
  </si>
  <si>
    <t>本科二批</t>
    <phoneticPr fontId="1" type="noConversion"/>
  </si>
  <si>
    <t>中医学</t>
    <phoneticPr fontId="1" type="noConversion"/>
  </si>
  <si>
    <t>针灸推拿学</t>
    <phoneticPr fontId="1" type="noConversion"/>
  </si>
  <si>
    <t>中西医临床医学</t>
    <phoneticPr fontId="1" type="noConversion"/>
  </si>
  <si>
    <t>康复治疗学</t>
    <phoneticPr fontId="1" type="noConversion"/>
  </si>
  <si>
    <t>生物信息学</t>
    <phoneticPr fontId="1" type="noConversion"/>
  </si>
  <si>
    <t>生物医学工程</t>
    <phoneticPr fontId="1" type="noConversion"/>
  </si>
  <si>
    <t>应用心理学</t>
    <phoneticPr fontId="1" type="noConversion"/>
  </si>
  <si>
    <t>中药学</t>
    <phoneticPr fontId="1" type="noConversion"/>
  </si>
  <si>
    <t>录取数</t>
    <phoneticPr fontId="1" type="noConversion"/>
  </si>
  <si>
    <t>理工</t>
    <phoneticPr fontId="1" type="noConversion"/>
  </si>
  <si>
    <t>专科批次</t>
    <phoneticPr fontId="1" type="noConversion"/>
  </si>
  <si>
    <t>麻醉学</t>
    <phoneticPr fontId="1" type="noConversion"/>
  </si>
  <si>
    <t>医学影像学</t>
    <phoneticPr fontId="1" type="noConversion"/>
  </si>
  <si>
    <t>针灸推拿学</t>
    <phoneticPr fontId="1" type="noConversion"/>
  </si>
  <si>
    <t>应用心理学</t>
    <phoneticPr fontId="1" type="noConversion"/>
  </si>
  <si>
    <t>理 工</t>
    <phoneticPr fontId="1" type="noConversion"/>
  </si>
  <si>
    <t>临床医学</t>
    <phoneticPr fontId="1" type="noConversion"/>
  </si>
  <si>
    <t>医学影像技术</t>
    <phoneticPr fontId="1" type="noConversion"/>
  </si>
  <si>
    <t>——</t>
    <phoneticPr fontId="1" type="noConversion"/>
  </si>
  <si>
    <t>——</t>
  </si>
  <si>
    <t>承德医学院（河北省）
近三年分批次、分专业录取分数统计表</t>
    <phoneticPr fontId="1" type="noConversion"/>
  </si>
  <si>
    <t>控制线</t>
    <phoneticPr fontId="1" type="noConversion"/>
  </si>
  <si>
    <t>录取数</t>
    <phoneticPr fontId="1" type="noConversion"/>
  </si>
  <si>
    <t>最低分</t>
    <phoneticPr fontId="1" type="noConversion"/>
  </si>
  <si>
    <t>最高分</t>
    <phoneticPr fontId="1" type="noConversion"/>
  </si>
  <si>
    <t>平均分</t>
    <phoneticPr fontId="1" type="noConversion"/>
  </si>
  <si>
    <t>中医学</t>
    <phoneticPr fontId="1" type="noConversion"/>
  </si>
  <si>
    <t>中西医临床医学</t>
    <phoneticPr fontId="1" type="noConversion"/>
  </si>
  <si>
    <t>针灸推拿学</t>
    <phoneticPr fontId="1" type="noConversion"/>
  </si>
  <si>
    <t>文史</t>
    <phoneticPr fontId="1" type="noConversion"/>
  </si>
  <si>
    <t>理工</t>
    <phoneticPr fontId="1" type="noConversion"/>
  </si>
  <si>
    <r>
      <t>提前批</t>
    </r>
    <r>
      <rPr>
        <b/>
        <sz val="12"/>
        <rFont val="Times New Roman"/>
        <family val="1"/>
      </rPr>
      <t>B</t>
    </r>
    <phoneticPr fontId="1" type="noConversion"/>
  </si>
  <si>
    <t>注：招生人数和录取分数仅供参考。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</si>
</sst>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宋体"/>
      <family val="3"/>
      <charset val="134"/>
    </font>
    <font>
      <b/>
      <sz val="10.5"/>
      <color indexed="9"/>
      <name val="Times New Roman"/>
      <family val="1"/>
    </font>
    <font>
      <b/>
      <sz val="10.5"/>
      <color indexed="9"/>
      <name val="宋体"/>
      <family val="3"/>
      <charset val="134"/>
    </font>
    <font>
      <sz val="11"/>
      <name val="Times New Roman"/>
      <family val="1"/>
    </font>
    <font>
      <b/>
      <sz val="18"/>
      <name val="宋体"/>
      <family val="3"/>
      <charset val="134"/>
      <scheme val="minor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2"/>
      <color indexed="9"/>
      <name val="Times New Roman"/>
      <family val="1"/>
    </font>
    <font>
      <sz val="12"/>
      <name val="Times New Roman"/>
      <family val="1"/>
    </font>
    <font>
      <b/>
      <sz val="12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1B2E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76" fontId="3" fillId="2" borderId="5" xfId="0" applyNumberFormat="1" applyFont="1" applyFill="1" applyBorder="1" applyAlignment="1">
      <alignment horizontal="center" vertical="center" textRotation="255" wrapText="1"/>
    </xf>
    <xf numFmtId="176" fontId="3" fillId="2" borderId="6" xfId="0" applyNumberFormat="1" applyFont="1" applyFill="1" applyBorder="1" applyAlignment="1">
      <alignment horizontal="center" vertical="center" textRotation="255" wrapText="1"/>
    </xf>
    <xf numFmtId="176" fontId="3" fillId="2" borderId="7" xfId="0" applyNumberFormat="1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176" fontId="9" fillId="2" borderId="2" xfId="0" applyNumberFormat="1" applyFont="1" applyFill="1" applyBorder="1" applyAlignment="1">
      <alignment horizontal="center" vertical="top" wrapText="1"/>
    </xf>
    <xf numFmtId="176" fontId="9" fillId="2" borderId="3" xfId="0" applyNumberFormat="1" applyFont="1" applyFill="1" applyBorder="1" applyAlignment="1">
      <alignment horizontal="center" vertical="top" wrapText="1"/>
    </xf>
    <xf numFmtId="176" fontId="9" fillId="2" borderId="4" xfId="0" applyNumberFormat="1" applyFont="1" applyFill="1" applyBorder="1" applyAlignment="1">
      <alignment horizontal="center" vertical="top" wrapText="1"/>
    </xf>
    <xf numFmtId="176" fontId="4" fillId="2" borderId="1" xfId="0" applyNumberFormat="1" applyFont="1" applyFill="1" applyBorder="1" applyAlignment="1">
      <alignment horizontal="center" vertical="center" textRotation="255" wrapText="1"/>
    </xf>
    <xf numFmtId="176" fontId="4" fillId="2" borderId="5" xfId="0" applyNumberFormat="1" applyFont="1" applyFill="1" applyBorder="1" applyAlignment="1">
      <alignment horizontal="center" vertical="center" textRotation="255" wrapText="1"/>
    </xf>
    <xf numFmtId="176" fontId="4" fillId="2" borderId="6" xfId="0" applyNumberFormat="1" applyFont="1" applyFill="1" applyBorder="1" applyAlignment="1">
      <alignment horizontal="center" vertical="center" textRotation="255" wrapText="1"/>
    </xf>
    <xf numFmtId="176" fontId="4" fillId="2" borderId="7" xfId="0" applyNumberFormat="1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AAFFF"/>
      <color rgb="FF8837FF"/>
      <color rgb="FF6600FF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171450</xdr:rowOff>
    </xdr:from>
    <xdr:to>
      <xdr:col>2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1028700"/>
          <a:ext cx="2343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1</xdr:row>
      <xdr:rowOff>0</xdr:rowOff>
    </xdr:from>
    <xdr:to>
      <xdr:col>2</xdr:col>
      <xdr:colOff>0</xdr:colOff>
      <xdr:row>5</xdr:row>
      <xdr:rowOff>0</xdr:rowOff>
    </xdr:to>
    <xdr:cxnSp macro="">
      <xdr:nvCxnSpPr>
        <xdr:cNvPr id="8" name="直接连接符 7"/>
        <xdr:cNvCxnSpPr/>
      </xdr:nvCxnSpPr>
      <xdr:spPr>
        <a:xfrm>
          <a:off x="1209675" y="590550"/>
          <a:ext cx="1133475" cy="809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zoomScale="110" zoomScaleNormal="110" workbookViewId="0">
      <selection activeCell="T8" sqref="T8"/>
    </sheetView>
  </sheetViews>
  <sheetFormatPr defaultRowHeight="14.25" x14ac:dyDescent="0.15"/>
  <cols>
    <col min="1" max="1" width="13.375" style="1" bestFit="1" customWidth="1"/>
    <col min="2" max="2" width="17.375" style="3" bestFit="1" customWidth="1"/>
    <col min="3" max="11" width="5.625" style="3" customWidth="1"/>
    <col min="12" max="12" width="6.25" style="3" customWidth="1"/>
    <col min="13" max="17" width="5.625" style="3" customWidth="1"/>
    <col min="18" max="16384" width="9" style="1"/>
  </cols>
  <sheetData>
    <row r="1" spans="1:17" ht="46.5" customHeight="1" x14ac:dyDescent="0.15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21" customHeight="1" x14ac:dyDescent="0.15">
      <c r="A2" s="71" t="s">
        <v>8</v>
      </c>
      <c r="B2" s="72"/>
      <c r="C2" s="52">
        <v>2019</v>
      </c>
      <c r="D2" s="52"/>
      <c r="E2" s="52"/>
      <c r="F2" s="52"/>
      <c r="G2" s="53"/>
      <c r="H2" s="77">
        <v>2018</v>
      </c>
      <c r="I2" s="78"/>
      <c r="J2" s="78"/>
      <c r="K2" s="78"/>
      <c r="L2" s="79"/>
      <c r="M2" s="77">
        <v>2017</v>
      </c>
      <c r="N2" s="78"/>
      <c r="O2" s="78"/>
      <c r="P2" s="78"/>
      <c r="Q2" s="79"/>
    </row>
    <row r="3" spans="1:17" ht="14.25" customHeight="1" x14ac:dyDescent="0.15">
      <c r="A3" s="73"/>
      <c r="B3" s="74"/>
      <c r="C3" s="54" t="s">
        <v>36</v>
      </c>
      <c r="D3" s="54" t="s">
        <v>37</v>
      </c>
      <c r="E3" s="54" t="s">
        <v>38</v>
      </c>
      <c r="F3" s="54" t="s">
        <v>39</v>
      </c>
      <c r="G3" s="54" t="s">
        <v>40</v>
      </c>
      <c r="H3" s="54" t="s">
        <v>9</v>
      </c>
      <c r="I3" s="81" t="s">
        <v>23</v>
      </c>
      <c r="J3" s="54" t="s">
        <v>10</v>
      </c>
      <c r="K3" s="54" t="s">
        <v>11</v>
      </c>
      <c r="L3" s="54" t="s">
        <v>12</v>
      </c>
      <c r="M3" s="69" t="s">
        <v>9</v>
      </c>
      <c r="N3" s="80" t="s">
        <v>13</v>
      </c>
      <c r="O3" s="69" t="s">
        <v>10</v>
      </c>
      <c r="P3" s="69" t="s">
        <v>11</v>
      </c>
      <c r="Q3" s="69" t="s">
        <v>12</v>
      </c>
    </row>
    <row r="4" spans="1:17" x14ac:dyDescent="0.15">
      <c r="A4" s="73"/>
      <c r="B4" s="74"/>
      <c r="C4" s="55"/>
      <c r="D4" s="55"/>
      <c r="E4" s="55"/>
      <c r="F4" s="55"/>
      <c r="G4" s="55"/>
      <c r="H4" s="55"/>
      <c r="I4" s="82"/>
      <c r="J4" s="55"/>
      <c r="K4" s="55"/>
      <c r="L4" s="55"/>
      <c r="M4" s="69"/>
      <c r="N4" s="69"/>
      <c r="O4" s="69"/>
      <c r="P4" s="69"/>
      <c r="Q4" s="69"/>
    </row>
    <row r="5" spans="1:17" x14ac:dyDescent="0.15">
      <c r="A5" s="75"/>
      <c r="B5" s="76"/>
      <c r="C5" s="56"/>
      <c r="D5" s="56"/>
      <c r="E5" s="56"/>
      <c r="F5" s="56"/>
      <c r="G5" s="56"/>
      <c r="H5" s="56"/>
      <c r="I5" s="83"/>
      <c r="J5" s="56"/>
      <c r="K5" s="56"/>
      <c r="L5" s="56"/>
      <c r="M5" s="69"/>
      <c r="N5" s="69"/>
      <c r="O5" s="69"/>
      <c r="P5" s="69"/>
      <c r="Q5" s="69"/>
    </row>
    <row r="6" spans="1:17" ht="15.75" x14ac:dyDescent="0.15">
      <c r="A6" s="29" t="s">
        <v>46</v>
      </c>
      <c r="B6" s="5" t="s">
        <v>45</v>
      </c>
      <c r="C6" s="38">
        <v>379</v>
      </c>
      <c r="D6" s="5">
        <v>40</v>
      </c>
      <c r="E6" s="5">
        <v>400</v>
      </c>
      <c r="F6" s="5">
        <v>523</v>
      </c>
      <c r="G6" s="5"/>
      <c r="H6" s="32" t="s">
        <v>34</v>
      </c>
      <c r="I6" s="33"/>
      <c r="J6" s="33"/>
      <c r="K6" s="33"/>
      <c r="L6" s="34"/>
      <c r="M6" s="32" t="s">
        <v>34</v>
      </c>
      <c r="N6" s="33"/>
      <c r="O6" s="33"/>
      <c r="P6" s="33"/>
      <c r="Q6" s="34"/>
    </row>
    <row r="7" spans="1:17" ht="15.75" x14ac:dyDescent="0.15">
      <c r="A7" s="30"/>
      <c r="B7" s="28" t="s">
        <v>1</v>
      </c>
      <c r="C7" s="39"/>
      <c r="D7" s="14">
        <v>40</v>
      </c>
      <c r="E7" s="14">
        <v>400</v>
      </c>
      <c r="F7" s="14">
        <v>523</v>
      </c>
      <c r="G7" s="14">
        <v>445</v>
      </c>
      <c r="H7" s="35" t="s">
        <v>34</v>
      </c>
      <c r="I7" s="36"/>
      <c r="J7" s="36"/>
      <c r="K7" s="36"/>
      <c r="L7" s="37"/>
      <c r="M7" s="35" t="s">
        <v>34</v>
      </c>
      <c r="N7" s="36"/>
      <c r="O7" s="36"/>
      <c r="P7" s="36"/>
      <c r="Q7" s="37"/>
    </row>
    <row r="8" spans="1:17" ht="15.75" x14ac:dyDescent="0.15">
      <c r="A8" s="29" t="s">
        <v>2</v>
      </c>
      <c r="B8" s="5" t="s">
        <v>30</v>
      </c>
      <c r="C8" s="5"/>
      <c r="D8" s="5">
        <v>846</v>
      </c>
      <c r="E8" s="5">
        <v>515</v>
      </c>
      <c r="F8" s="5">
        <v>587</v>
      </c>
      <c r="G8" s="5"/>
      <c r="H8" s="8">
        <v>511</v>
      </c>
      <c r="I8" s="8">
        <v>811</v>
      </c>
      <c r="J8" s="8">
        <v>535</v>
      </c>
      <c r="K8" s="8">
        <v>601</v>
      </c>
      <c r="L8" s="8">
        <v>549.70000000000005</v>
      </c>
      <c r="M8" s="32" t="s">
        <v>34</v>
      </c>
      <c r="N8" s="33"/>
      <c r="O8" s="33"/>
      <c r="P8" s="33"/>
      <c r="Q8" s="34"/>
    </row>
    <row r="9" spans="1:17" ht="15.75" x14ac:dyDescent="0.15">
      <c r="A9" s="30"/>
      <c r="B9" s="12" t="s">
        <v>1</v>
      </c>
      <c r="C9" s="40">
        <v>502</v>
      </c>
      <c r="D9" s="14">
        <v>446</v>
      </c>
      <c r="E9" s="14">
        <v>542</v>
      </c>
      <c r="F9" s="14">
        <v>587</v>
      </c>
      <c r="G9" s="14">
        <v>552.70000000000005</v>
      </c>
      <c r="H9" s="57">
        <v>511</v>
      </c>
      <c r="I9" s="14">
        <v>491</v>
      </c>
      <c r="J9" s="14">
        <v>542</v>
      </c>
      <c r="K9" s="14">
        <v>601</v>
      </c>
      <c r="L9" s="14">
        <v>555</v>
      </c>
      <c r="M9" s="43" t="s">
        <v>34</v>
      </c>
      <c r="N9" s="44"/>
      <c r="O9" s="44"/>
      <c r="P9" s="44"/>
      <c r="Q9" s="45"/>
    </row>
    <row r="10" spans="1:17" ht="15.75" x14ac:dyDescent="0.15">
      <c r="A10" s="30"/>
      <c r="B10" s="12" t="s">
        <v>26</v>
      </c>
      <c r="C10" s="41"/>
      <c r="D10" s="14">
        <v>120</v>
      </c>
      <c r="E10" s="14">
        <v>537</v>
      </c>
      <c r="F10" s="14">
        <v>570</v>
      </c>
      <c r="G10" s="14">
        <v>541.70000000000005</v>
      </c>
      <c r="H10" s="58"/>
      <c r="I10" s="14">
        <v>160</v>
      </c>
      <c r="J10" s="14">
        <v>536</v>
      </c>
      <c r="K10" s="14">
        <v>584</v>
      </c>
      <c r="L10" s="14">
        <v>541</v>
      </c>
      <c r="M10" s="46"/>
      <c r="N10" s="47"/>
      <c r="O10" s="47"/>
      <c r="P10" s="47"/>
      <c r="Q10" s="48"/>
    </row>
    <row r="11" spans="1:17" ht="15.75" x14ac:dyDescent="0.15">
      <c r="A11" s="30"/>
      <c r="B11" s="12" t="s">
        <v>27</v>
      </c>
      <c r="C11" s="41"/>
      <c r="D11" s="14">
        <v>160</v>
      </c>
      <c r="E11" s="14">
        <v>535</v>
      </c>
      <c r="F11" s="14">
        <v>573</v>
      </c>
      <c r="G11" s="14">
        <v>540</v>
      </c>
      <c r="H11" s="59"/>
      <c r="I11" s="14">
        <v>160</v>
      </c>
      <c r="J11" s="14">
        <v>535</v>
      </c>
      <c r="K11" s="14">
        <v>577</v>
      </c>
      <c r="L11" s="14">
        <v>542</v>
      </c>
      <c r="M11" s="49"/>
      <c r="N11" s="50"/>
      <c r="O11" s="50"/>
      <c r="P11" s="50"/>
      <c r="Q11" s="51"/>
    </row>
    <row r="12" spans="1:17" ht="15.75" x14ac:dyDescent="0.15">
      <c r="A12" s="30"/>
      <c r="B12" s="16" t="s">
        <v>41</v>
      </c>
      <c r="C12" s="41"/>
      <c r="D12" s="14">
        <v>40</v>
      </c>
      <c r="E12" s="14">
        <v>534</v>
      </c>
      <c r="F12" s="14">
        <v>550</v>
      </c>
      <c r="G12" s="14">
        <v>537.1</v>
      </c>
      <c r="H12" s="43" t="s">
        <v>34</v>
      </c>
      <c r="I12" s="44"/>
      <c r="J12" s="44"/>
      <c r="K12" s="44"/>
      <c r="L12" s="45"/>
      <c r="M12" s="43" t="s">
        <v>34</v>
      </c>
      <c r="N12" s="44"/>
      <c r="O12" s="44"/>
      <c r="P12" s="44"/>
      <c r="Q12" s="45"/>
    </row>
    <row r="13" spans="1:17" ht="15.75" x14ac:dyDescent="0.15">
      <c r="A13" s="30"/>
      <c r="B13" s="16" t="s">
        <v>42</v>
      </c>
      <c r="C13" s="41"/>
      <c r="D13" s="14">
        <v>40</v>
      </c>
      <c r="E13" s="14">
        <v>535</v>
      </c>
      <c r="F13" s="14">
        <v>545</v>
      </c>
      <c r="G13" s="14">
        <v>538.29999999999995</v>
      </c>
      <c r="H13" s="46"/>
      <c r="I13" s="47"/>
      <c r="J13" s="47"/>
      <c r="K13" s="47"/>
      <c r="L13" s="48"/>
      <c r="M13" s="46"/>
      <c r="N13" s="47"/>
      <c r="O13" s="47"/>
      <c r="P13" s="47"/>
      <c r="Q13" s="48"/>
    </row>
    <row r="14" spans="1:17" ht="15.75" x14ac:dyDescent="0.15">
      <c r="A14" s="30"/>
      <c r="B14" s="16" t="s">
        <v>43</v>
      </c>
      <c r="C14" s="42"/>
      <c r="D14" s="14">
        <v>40</v>
      </c>
      <c r="E14" s="14">
        <v>515</v>
      </c>
      <c r="F14" s="14">
        <v>564</v>
      </c>
      <c r="G14" s="14">
        <v>530.6</v>
      </c>
      <c r="H14" s="49"/>
      <c r="I14" s="50"/>
      <c r="J14" s="50"/>
      <c r="K14" s="50"/>
      <c r="L14" s="51"/>
      <c r="M14" s="49"/>
      <c r="N14" s="50"/>
      <c r="O14" s="50"/>
      <c r="P14" s="50"/>
      <c r="Q14" s="51"/>
    </row>
    <row r="15" spans="1:17" ht="15.75" x14ac:dyDescent="0.15">
      <c r="A15" s="30"/>
      <c r="B15" s="5" t="s">
        <v>44</v>
      </c>
      <c r="C15" s="5"/>
      <c r="D15" s="5">
        <v>96</v>
      </c>
      <c r="E15" s="5">
        <v>546</v>
      </c>
      <c r="F15" s="5">
        <v>581</v>
      </c>
      <c r="G15" s="5"/>
      <c r="H15" s="22"/>
      <c r="I15" s="22"/>
      <c r="J15" s="22"/>
      <c r="K15" s="22"/>
      <c r="L15" s="22"/>
      <c r="M15" s="22"/>
      <c r="N15" s="32"/>
      <c r="O15" s="33"/>
      <c r="P15" s="33"/>
      <c r="Q15" s="34"/>
    </row>
    <row r="16" spans="1:17" ht="15.75" x14ac:dyDescent="0.15">
      <c r="A16" s="30"/>
      <c r="B16" s="16" t="s">
        <v>41</v>
      </c>
      <c r="C16" s="40">
        <v>549</v>
      </c>
      <c r="D16" s="14">
        <v>40</v>
      </c>
      <c r="E16" s="14">
        <v>550</v>
      </c>
      <c r="F16" s="14">
        <v>568</v>
      </c>
      <c r="G16" s="14">
        <v>554.6</v>
      </c>
      <c r="H16" s="43" t="s">
        <v>34</v>
      </c>
      <c r="I16" s="44"/>
      <c r="J16" s="44"/>
      <c r="K16" s="44"/>
      <c r="L16" s="45"/>
      <c r="M16" s="43" t="s">
        <v>34</v>
      </c>
      <c r="N16" s="44"/>
      <c r="O16" s="44"/>
      <c r="P16" s="44"/>
      <c r="Q16" s="45"/>
    </row>
    <row r="17" spans="1:22" ht="15.75" x14ac:dyDescent="0.15">
      <c r="A17" s="30"/>
      <c r="B17" s="16" t="s">
        <v>42</v>
      </c>
      <c r="C17" s="41"/>
      <c r="D17" s="14">
        <v>26</v>
      </c>
      <c r="E17" s="14">
        <v>549</v>
      </c>
      <c r="F17" s="14">
        <v>567</v>
      </c>
      <c r="G17" s="14">
        <v>554</v>
      </c>
      <c r="H17" s="46"/>
      <c r="I17" s="47"/>
      <c r="J17" s="47"/>
      <c r="K17" s="47"/>
      <c r="L17" s="48"/>
      <c r="M17" s="46"/>
      <c r="N17" s="47"/>
      <c r="O17" s="47"/>
      <c r="P17" s="47"/>
      <c r="Q17" s="48"/>
    </row>
    <row r="18" spans="1:22" ht="15.75" x14ac:dyDescent="0.15">
      <c r="A18" s="31"/>
      <c r="B18" s="16" t="s">
        <v>43</v>
      </c>
      <c r="C18" s="42"/>
      <c r="D18" s="14">
        <v>30</v>
      </c>
      <c r="E18" s="14">
        <v>546</v>
      </c>
      <c r="F18" s="14">
        <v>581</v>
      </c>
      <c r="G18" s="14">
        <v>550</v>
      </c>
      <c r="H18" s="49"/>
      <c r="I18" s="50"/>
      <c r="J18" s="50"/>
      <c r="K18" s="50"/>
      <c r="L18" s="51"/>
      <c r="M18" s="49"/>
      <c r="N18" s="50"/>
      <c r="O18" s="50"/>
      <c r="P18" s="50"/>
      <c r="Q18" s="51"/>
    </row>
    <row r="19" spans="1:22" s="2" customFormat="1" ht="15.75" x14ac:dyDescent="0.15">
      <c r="A19" s="29" t="s">
        <v>14</v>
      </c>
      <c r="B19" s="5" t="s">
        <v>7</v>
      </c>
      <c r="C19" s="5"/>
      <c r="D19" s="5">
        <v>628</v>
      </c>
      <c r="E19" s="5">
        <v>472</v>
      </c>
      <c r="F19" s="5">
        <v>523</v>
      </c>
      <c r="G19" s="5"/>
      <c r="H19" s="8">
        <v>358</v>
      </c>
      <c r="I19" s="8">
        <v>719</v>
      </c>
      <c r="J19" s="8">
        <v>465</v>
      </c>
      <c r="K19" s="8">
        <v>561</v>
      </c>
      <c r="L19" s="8"/>
      <c r="M19" s="8">
        <v>326</v>
      </c>
      <c r="N19" s="8">
        <f>SUM(N20:N31)</f>
        <v>1185</v>
      </c>
      <c r="O19" s="8">
        <v>438</v>
      </c>
      <c r="P19" s="8">
        <v>573</v>
      </c>
      <c r="Q19" s="8">
        <f>(N20*Q20+N21*Q21+N22*Q22+N23*Q23+N24*Q24+N25*Q25+N26*Q26+N27*Q27+N28*Q28+N29*Q29+N30*Q30+N31*Q31)/1184</f>
        <v>489.55869932432432</v>
      </c>
    </row>
    <row r="20" spans="1:22" s="2" customFormat="1" ht="15.75" x14ac:dyDescent="0.15">
      <c r="A20" s="30"/>
      <c r="B20" s="12" t="s">
        <v>1</v>
      </c>
      <c r="C20" s="60" t="s">
        <v>0</v>
      </c>
      <c r="D20" s="61"/>
      <c r="E20" s="61"/>
      <c r="F20" s="61"/>
      <c r="G20" s="62"/>
      <c r="H20" s="60" t="s">
        <v>0</v>
      </c>
      <c r="I20" s="61"/>
      <c r="J20" s="61"/>
      <c r="K20" s="61"/>
      <c r="L20" s="62"/>
      <c r="M20" s="57">
        <v>326</v>
      </c>
      <c r="N20" s="17">
        <v>451</v>
      </c>
      <c r="O20" s="17">
        <v>488</v>
      </c>
      <c r="P20" s="17">
        <v>573</v>
      </c>
      <c r="Q20" s="17">
        <v>500</v>
      </c>
    </row>
    <row r="21" spans="1:22" s="2" customFormat="1" ht="15.75" x14ac:dyDescent="0.15">
      <c r="A21" s="30"/>
      <c r="B21" s="12" t="s">
        <v>26</v>
      </c>
      <c r="C21" s="63"/>
      <c r="D21" s="64"/>
      <c r="E21" s="64"/>
      <c r="F21" s="64"/>
      <c r="G21" s="65"/>
      <c r="H21" s="63"/>
      <c r="I21" s="64"/>
      <c r="J21" s="64"/>
      <c r="K21" s="64"/>
      <c r="L21" s="65"/>
      <c r="M21" s="58"/>
      <c r="N21" s="17">
        <v>160</v>
      </c>
      <c r="O21" s="17">
        <v>476</v>
      </c>
      <c r="P21" s="17">
        <v>522</v>
      </c>
      <c r="Q21" s="17">
        <v>486</v>
      </c>
    </row>
    <row r="22" spans="1:22" s="2" customFormat="1" ht="15.75" x14ac:dyDescent="0.15">
      <c r="A22" s="30"/>
      <c r="B22" s="12" t="s">
        <v>27</v>
      </c>
      <c r="C22" s="66"/>
      <c r="D22" s="67"/>
      <c r="E22" s="67"/>
      <c r="F22" s="67"/>
      <c r="G22" s="68"/>
      <c r="H22" s="66"/>
      <c r="I22" s="67"/>
      <c r="J22" s="67"/>
      <c r="K22" s="67"/>
      <c r="L22" s="68"/>
      <c r="M22" s="58"/>
      <c r="N22" s="17">
        <v>115</v>
      </c>
      <c r="O22" s="17">
        <v>476</v>
      </c>
      <c r="P22" s="17">
        <v>536</v>
      </c>
      <c r="Q22" s="17">
        <v>485.4</v>
      </c>
    </row>
    <row r="23" spans="1:22" s="2" customFormat="1" ht="15.75" x14ac:dyDescent="0.15">
      <c r="A23" s="30"/>
      <c r="B23" s="12" t="s">
        <v>15</v>
      </c>
      <c r="C23" s="60" t="s">
        <v>0</v>
      </c>
      <c r="D23" s="61"/>
      <c r="E23" s="61"/>
      <c r="F23" s="61"/>
      <c r="G23" s="62"/>
      <c r="H23" s="57">
        <v>358</v>
      </c>
      <c r="I23" s="9">
        <v>40</v>
      </c>
      <c r="J23" s="9">
        <v>512</v>
      </c>
      <c r="K23" s="9">
        <v>528</v>
      </c>
      <c r="L23" s="9">
        <v>516</v>
      </c>
      <c r="M23" s="58"/>
      <c r="N23" s="10">
        <v>21</v>
      </c>
      <c r="O23" s="10">
        <v>479</v>
      </c>
      <c r="P23" s="10">
        <v>501</v>
      </c>
      <c r="Q23" s="10">
        <v>484.3</v>
      </c>
    </row>
    <row r="24" spans="1:22" s="2" customFormat="1" ht="15.75" x14ac:dyDescent="0.15">
      <c r="A24" s="30"/>
      <c r="B24" s="12" t="s">
        <v>16</v>
      </c>
      <c r="C24" s="63"/>
      <c r="D24" s="64"/>
      <c r="E24" s="64"/>
      <c r="F24" s="64"/>
      <c r="G24" s="65"/>
      <c r="H24" s="58"/>
      <c r="I24" s="9">
        <v>40</v>
      </c>
      <c r="J24" s="9">
        <v>505</v>
      </c>
      <c r="K24" s="9">
        <v>540</v>
      </c>
      <c r="L24" s="9">
        <v>510</v>
      </c>
      <c r="M24" s="58"/>
      <c r="N24" s="10">
        <v>30</v>
      </c>
      <c r="O24" s="10">
        <v>477</v>
      </c>
      <c r="P24" s="10">
        <v>494</v>
      </c>
      <c r="Q24" s="10">
        <v>480.8</v>
      </c>
    </row>
    <row r="25" spans="1:22" s="2" customFormat="1" ht="15.75" x14ac:dyDescent="0.15">
      <c r="A25" s="30"/>
      <c r="B25" s="12" t="s">
        <v>17</v>
      </c>
      <c r="C25" s="66"/>
      <c r="D25" s="67"/>
      <c r="E25" s="67"/>
      <c r="F25" s="67"/>
      <c r="G25" s="68"/>
      <c r="H25" s="58"/>
      <c r="I25" s="9">
        <v>40</v>
      </c>
      <c r="J25" s="9">
        <v>513</v>
      </c>
      <c r="K25" s="9">
        <v>561</v>
      </c>
      <c r="L25" s="9">
        <v>518</v>
      </c>
      <c r="M25" s="58"/>
      <c r="N25" s="10">
        <v>50</v>
      </c>
      <c r="O25" s="10">
        <v>476</v>
      </c>
      <c r="P25" s="10">
        <v>501</v>
      </c>
      <c r="Q25" s="10">
        <v>485.6</v>
      </c>
    </row>
    <row r="26" spans="1:22" s="2" customFormat="1" ht="15.75" x14ac:dyDescent="0.15">
      <c r="A26" s="30"/>
      <c r="B26" s="12" t="s">
        <v>18</v>
      </c>
      <c r="C26" s="40">
        <v>379</v>
      </c>
      <c r="D26" s="21">
        <v>40</v>
      </c>
      <c r="E26" s="21">
        <v>494</v>
      </c>
      <c r="F26" s="21">
        <v>522</v>
      </c>
      <c r="G26" s="21">
        <v>499.8</v>
      </c>
      <c r="H26" s="58"/>
      <c r="I26" s="9">
        <v>40</v>
      </c>
      <c r="J26" s="9">
        <v>503</v>
      </c>
      <c r="K26" s="9">
        <v>528</v>
      </c>
      <c r="L26" s="9">
        <v>509</v>
      </c>
      <c r="M26" s="58"/>
      <c r="N26" s="10">
        <v>40</v>
      </c>
      <c r="O26" s="10">
        <v>476</v>
      </c>
      <c r="P26" s="10">
        <v>489</v>
      </c>
      <c r="Q26" s="10">
        <v>480.8</v>
      </c>
      <c r="T26" s="1"/>
      <c r="U26" s="1"/>
      <c r="V26" s="1"/>
    </row>
    <row r="27" spans="1:22" s="2" customFormat="1" ht="15.75" x14ac:dyDescent="0.15">
      <c r="A27" s="30"/>
      <c r="B27" s="12" t="s">
        <v>19</v>
      </c>
      <c r="C27" s="41"/>
      <c r="D27" s="21">
        <v>80</v>
      </c>
      <c r="E27" s="21">
        <v>473</v>
      </c>
      <c r="F27" s="21">
        <v>503</v>
      </c>
      <c r="G27" s="21">
        <v>482</v>
      </c>
      <c r="H27" s="58"/>
      <c r="I27" s="9">
        <v>80</v>
      </c>
      <c r="J27" s="9">
        <v>487</v>
      </c>
      <c r="K27" s="9">
        <v>523</v>
      </c>
      <c r="L27" s="9">
        <v>497</v>
      </c>
      <c r="M27" s="58"/>
      <c r="N27" s="10">
        <v>40</v>
      </c>
      <c r="O27" s="10">
        <v>478</v>
      </c>
      <c r="P27" s="10">
        <v>493</v>
      </c>
      <c r="Q27" s="10">
        <v>480.6</v>
      </c>
      <c r="T27" s="1"/>
      <c r="U27" s="1"/>
      <c r="V27" s="1"/>
    </row>
    <row r="28" spans="1:22" s="2" customFormat="1" ht="15.75" x14ac:dyDescent="0.15">
      <c r="A28" s="30"/>
      <c r="B28" s="12" t="s">
        <v>20</v>
      </c>
      <c r="C28" s="41"/>
      <c r="D28" s="21">
        <v>80</v>
      </c>
      <c r="E28" s="21">
        <v>474</v>
      </c>
      <c r="F28" s="21">
        <v>511</v>
      </c>
      <c r="G28" s="21">
        <v>485</v>
      </c>
      <c r="H28" s="58"/>
      <c r="I28" s="9">
        <v>80</v>
      </c>
      <c r="J28" s="9">
        <v>490</v>
      </c>
      <c r="K28" s="9">
        <v>517</v>
      </c>
      <c r="L28" s="9">
        <v>498</v>
      </c>
      <c r="M28" s="58"/>
      <c r="N28" s="10">
        <v>60</v>
      </c>
      <c r="O28" s="10">
        <v>477</v>
      </c>
      <c r="P28" s="10">
        <v>487</v>
      </c>
      <c r="Q28" s="10">
        <v>482.7</v>
      </c>
      <c r="T28" s="1"/>
      <c r="U28" s="1"/>
      <c r="V28" s="1"/>
    </row>
    <row r="29" spans="1:22" s="2" customFormat="1" ht="15.75" x14ac:dyDescent="0.15">
      <c r="A29" s="30"/>
      <c r="B29" s="12" t="s">
        <v>21</v>
      </c>
      <c r="C29" s="41"/>
      <c r="D29" s="21">
        <v>40</v>
      </c>
      <c r="E29" s="21">
        <v>483</v>
      </c>
      <c r="F29" s="21">
        <v>523</v>
      </c>
      <c r="G29" s="21">
        <v>494</v>
      </c>
      <c r="H29" s="58"/>
      <c r="I29" s="10">
        <v>40</v>
      </c>
      <c r="J29" s="10">
        <v>499</v>
      </c>
      <c r="K29" s="10">
        <v>512</v>
      </c>
      <c r="L29" s="10">
        <v>504</v>
      </c>
      <c r="M29" s="58"/>
      <c r="N29" s="10">
        <v>20</v>
      </c>
      <c r="O29" s="10">
        <v>477</v>
      </c>
      <c r="P29" s="10">
        <v>504</v>
      </c>
      <c r="Q29" s="10">
        <v>484.5</v>
      </c>
      <c r="T29" s="1"/>
      <c r="U29" s="1"/>
      <c r="V29" s="1"/>
    </row>
    <row r="30" spans="1:22" s="2" customFormat="1" ht="15.75" x14ac:dyDescent="0.15">
      <c r="A30" s="30"/>
      <c r="B30" s="12" t="s">
        <v>22</v>
      </c>
      <c r="C30" s="41"/>
      <c r="D30" s="21">
        <v>80</v>
      </c>
      <c r="E30" s="21">
        <v>483</v>
      </c>
      <c r="F30" s="21">
        <v>510</v>
      </c>
      <c r="G30" s="21">
        <v>493</v>
      </c>
      <c r="H30" s="58"/>
      <c r="I30" s="10">
        <v>80</v>
      </c>
      <c r="J30" s="10">
        <v>499</v>
      </c>
      <c r="K30" s="10">
        <v>518</v>
      </c>
      <c r="L30" s="10">
        <v>504</v>
      </c>
      <c r="M30" s="58"/>
      <c r="N30" s="10">
        <v>40</v>
      </c>
      <c r="O30" s="10">
        <v>476</v>
      </c>
      <c r="P30" s="10">
        <v>490</v>
      </c>
      <c r="Q30" s="10">
        <v>480.6</v>
      </c>
      <c r="T30" s="1"/>
      <c r="U30" s="1"/>
      <c r="V30" s="1"/>
    </row>
    <row r="31" spans="1:22" s="2" customFormat="1" ht="15.75" x14ac:dyDescent="0.15">
      <c r="A31" s="30"/>
      <c r="B31" s="4" t="s">
        <v>5</v>
      </c>
      <c r="C31" s="42"/>
      <c r="D31" s="21">
        <v>308</v>
      </c>
      <c r="E31" s="21">
        <v>472</v>
      </c>
      <c r="F31" s="21">
        <v>519</v>
      </c>
      <c r="G31" s="21">
        <v>485</v>
      </c>
      <c r="H31" s="59"/>
      <c r="I31" s="9">
        <v>279</v>
      </c>
      <c r="J31" s="9">
        <v>465</v>
      </c>
      <c r="K31" s="9">
        <v>520</v>
      </c>
      <c r="L31" s="9">
        <v>495</v>
      </c>
      <c r="M31" s="59"/>
      <c r="N31" s="7">
        <v>158</v>
      </c>
      <c r="O31" s="7">
        <v>438</v>
      </c>
      <c r="P31" s="7">
        <v>524</v>
      </c>
      <c r="Q31" s="7">
        <v>476.9</v>
      </c>
      <c r="T31" s="1"/>
      <c r="U31" s="1"/>
      <c r="V31" s="1"/>
    </row>
    <row r="32" spans="1:22" s="2" customFormat="1" ht="15.75" x14ac:dyDescent="0.15">
      <c r="A32" s="30"/>
      <c r="B32" s="5" t="s">
        <v>6</v>
      </c>
      <c r="C32" s="5"/>
      <c r="D32" s="5">
        <v>140</v>
      </c>
      <c r="E32" s="5">
        <v>519</v>
      </c>
      <c r="F32" s="5">
        <v>547</v>
      </c>
      <c r="G32" s="5"/>
      <c r="H32" s="8">
        <v>441</v>
      </c>
      <c r="I32" s="8">
        <v>220</v>
      </c>
      <c r="J32" s="8">
        <v>531</v>
      </c>
      <c r="K32" s="8">
        <v>567</v>
      </c>
      <c r="L32" s="8"/>
      <c r="M32" s="8">
        <v>395</v>
      </c>
      <c r="N32" s="8">
        <v>166</v>
      </c>
      <c r="O32" s="8">
        <v>502</v>
      </c>
      <c r="P32" s="8">
        <v>527</v>
      </c>
      <c r="Q32" s="8">
        <f>(Q33*N33+Q34*N34+Q35*N35+Q36*N36+Q37*N37)/166</f>
        <v>510.56807228915665</v>
      </c>
      <c r="T32" s="1"/>
      <c r="U32" s="1"/>
      <c r="V32" s="1"/>
    </row>
    <row r="33" spans="1:22" s="2" customFormat="1" ht="15.75" x14ac:dyDescent="0.15">
      <c r="A33" s="30"/>
      <c r="B33" s="16" t="s">
        <v>15</v>
      </c>
      <c r="C33" s="60" t="s">
        <v>0</v>
      </c>
      <c r="D33" s="61"/>
      <c r="E33" s="61"/>
      <c r="F33" s="61"/>
      <c r="G33" s="62"/>
      <c r="H33" s="57">
        <v>441</v>
      </c>
      <c r="I33" s="11">
        <v>40</v>
      </c>
      <c r="J33" s="11">
        <v>550</v>
      </c>
      <c r="K33" s="11">
        <v>567</v>
      </c>
      <c r="L33" s="11">
        <v>555</v>
      </c>
      <c r="M33" s="57">
        <v>395</v>
      </c>
      <c r="N33" s="11">
        <v>21</v>
      </c>
      <c r="O33" s="11">
        <v>513</v>
      </c>
      <c r="P33" s="11">
        <v>521</v>
      </c>
      <c r="Q33" s="11">
        <v>516.5</v>
      </c>
      <c r="T33" s="1"/>
      <c r="U33" s="1"/>
      <c r="V33" s="1"/>
    </row>
    <row r="34" spans="1:22" s="2" customFormat="1" ht="15.75" x14ac:dyDescent="0.15">
      <c r="A34" s="30"/>
      <c r="B34" s="16" t="s">
        <v>28</v>
      </c>
      <c r="C34" s="63"/>
      <c r="D34" s="64"/>
      <c r="E34" s="64"/>
      <c r="F34" s="64"/>
      <c r="G34" s="65"/>
      <c r="H34" s="58"/>
      <c r="I34" s="11">
        <v>40</v>
      </c>
      <c r="J34" s="11">
        <v>546</v>
      </c>
      <c r="K34" s="11">
        <v>559</v>
      </c>
      <c r="L34" s="11">
        <v>548</v>
      </c>
      <c r="M34" s="58"/>
      <c r="N34" s="11">
        <v>50</v>
      </c>
      <c r="O34" s="11">
        <v>503</v>
      </c>
      <c r="P34" s="11">
        <v>527</v>
      </c>
      <c r="Q34" s="11">
        <v>508.5</v>
      </c>
      <c r="V34" s="1"/>
    </row>
    <row r="35" spans="1:22" s="2" customFormat="1" ht="15.75" x14ac:dyDescent="0.15">
      <c r="A35" s="30"/>
      <c r="B35" s="16" t="s">
        <v>3</v>
      </c>
      <c r="C35" s="66"/>
      <c r="D35" s="67"/>
      <c r="E35" s="67"/>
      <c r="F35" s="67"/>
      <c r="G35" s="68"/>
      <c r="H35" s="58"/>
      <c r="I35" s="11">
        <v>26</v>
      </c>
      <c r="J35" s="11">
        <v>550</v>
      </c>
      <c r="K35" s="11">
        <v>563</v>
      </c>
      <c r="L35" s="11">
        <v>554</v>
      </c>
      <c r="M35" s="58"/>
      <c r="N35" s="11">
        <v>19</v>
      </c>
      <c r="O35" s="11">
        <v>512</v>
      </c>
      <c r="P35" s="11">
        <v>523</v>
      </c>
      <c r="Q35" s="11">
        <v>516</v>
      </c>
      <c r="V35" s="1"/>
    </row>
    <row r="36" spans="1:22" s="2" customFormat="1" ht="15.75" x14ac:dyDescent="0.15">
      <c r="A36" s="30"/>
      <c r="B36" s="16" t="s">
        <v>29</v>
      </c>
      <c r="C36" s="40">
        <v>461</v>
      </c>
      <c r="D36" s="21">
        <v>40</v>
      </c>
      <c r="E36" s="21">
        <v>519</v>
      </c>
      <c r="F36" s="21">
        <v>547</v>
      </c>
      <c r="G36" s="21">
        <v>533</v>
      </c>
      <c r="H36" s="58"/>
      <c r="I36" s="11">
        <v>40</v>
      </c>
      <c r="J36" s="11">
        <v>541</v>
      </c>
      <c r="K36" s="11">
        <v>554</v>
      </c>
      <c r="L36" s="11">
        <v>544</v>
      </c>
      <c r="M36" s="58"/>
      <c r="N36" s="11">
        <v>20</v>
      </c>
      <c r="O36" s="11">
        <v>502</v>
      </c>
      <c r="P36" s="11">
        <v>519</v>
      </c>
      <c r="Q36" s="11">
        <v>506.5</v>
      </c>
      <c r="V36" s="1"/>
    </row>
    <row r="37" spans="1:22" s="2" customFormat="1" ht="15.75" x14ac:dyDescent="0.15">
      <c r="A37" s="31"/>
      <c r="B37" s="12" t="s">
        <v>5</v>
      </c>
      <c r="C37" s="42"/>
      <c r="D37" s="21">
        <v>100</v>
      </c>
      <c r="E37" s="21">
        <v>519</v>
      </c>
      <c r="F37" s="21">
        <v>547</v>
      </c>
      <c r="G37" s="21">
        <v>532</v>
      </c>
      <c r="H37" s="59"/>
      <c r="I37" s="11">
        <v>74</v>
      </c>
      <c r="J37" s="11">
        <v>531</v>
      </c>
      <c r="K37" s="11">
        <v>561</v>
      </c>
      <c r="L37" s="11">
        <v>546</v>
      </c>
      <c r="M37" s="59"/>
      <c r="N37" s="11">
        <v>56</v>
      </c>
      <c r="O37" s="11">
        <v>502</v>
      </c>
      <c r="P37" s="11">
        <v>526</v>
      </c>
      <c r="Q37" s="11">
        <v>509.8</v>
      </c>
      <c r="T37" s="1"/>
      <c r="U37" s="1"/>
      <c r="V37" s="1"/>
    </row>
    <row r="38" spans="1:22" ht="15.75" customHeight="1" x14ac:dyDescent="0.15">
      <c r="A38" s="40" t="s">
        <v>25</v>
      </c>
      <c r="B38" s="5" t="s">
        <v>24</v>
      </c>
      <c r="C38" s="5"/>
      <c r="D38" s="5">
        <v>120</v>
      </c>
      <c r="E38" s="5">
        <v>409</v>
      </c>
      <c r="F38" s="5">
        <v>504</v>
      </c>
      <c r="G38" s="5"/>
      <c r="H38" s="26">
        <v>200</v>
      </c>
      <c r="I38" s="26">
        <v>120</v>
      </c>
      <c r="J38" s="26">
        <v>388</v>
      </c>
      <c r="K38" s="26">
        <v>495</v>
      </c>
      <c r="L38" s="26"/>
      <c r="M38" s="26">
        <v>200</v>
      </c>
      <c r="N38" s="6">
        <f>SUM(N39:N41)</f>
        <v>445</v>
      </c>
      <c r="O38" s="6">
        <f>MIN(O39:O41)</f>
        <v>350</v>
      </c>
      <c r="P38" s="6">
        <f>MAX(P39:P41)</f>
        <v>441</v>
      </c>
      <c r="Q38" s="6">
        <f>(Q41*N41+Q40*N40+Q39*N39)/445</f>
        <v>363.77528089887642</v>
      </c>
      <c r="S38" s="2"/>
    </row>
    <row r="39" spans="1:22" ht="15.75" customHeight="1" x14ac:dyDescent="0.15">
      <c r="A39" s="41"/>
      <c r="B39" s="19" t="s">
        <v>4</v>
      </c>
      <c r="C39" s="40">
        <v>200</v>
      </c>
      <c r="D39" s="24"/>
      <c r="E39" s="24"/>
      <c r="F39" s="24"/>
      <c r="G39" s="24"/>
      <c r="H39" s="27">
        <v>200</v>
      </c>
      <c r="I39" s="27">
        <v>120</v>
      </c>
      <c r="J39" s="27">
        <v>388</v>
      </c>
      <c r="K39" s="27">
        <v>495</v>
      </c>
      <c r="L39" s="27">
        <v>396</v>
      </c>
      <c r="M39" s="43">
        <v>200</v>
      </c>
      <c r="N39" s="23">
        <v>245</v>
      </c>
      <c r="O39" s="23">
        <v>350</v>
      </c>
      <c r="P39" s="23">
        <v>428</v>
      </c>
      <c r="Q39" s="23">
        <v>359.2</v>
      </c>
      <c r="S39" s="2"/>
    </row>
    <row r="40" spans="1:22" ht="15.75" customHeight="1" x14ac:dyDescent="0.15">
      <c r="A40" s="41"/>
      <c r="B40" s="20" t="s">
        <v>31</v>
      </c>
      <c r="C40" s="41"/>
      <c r="D40" s="24">
        <v>120</v>
      </c>
      <c r="E40" s="24">
        <v>409</v>
      </c>
      <c r="F40" s="24">
        <v>504</v>
      </c>
      <c r="G40" s="24">
        <v>419</v>
      </c>
      <c r="H40" s="43" t="s">
        <v>33</v>
      </c>
      <c r="I40" s="44"/>
      <c r="J40" s="44"/>
      <c r="K40" s="44"/>
      <c r="L40" s="45"/>
      <c r="M40" s="46"/>
      <c r="N40" s="23">
        <v>160</v>
      </c>
      <c r="O40" s="23">
        <v>353</v>
      </c>
      <c r="P40" s="23">
        <v>441</v>
      </c>
      <c r="Q40" s="23">
        <v>369.2</v>
      </c>
      <c r="S40" s="2"/>
    </row>
    <row r="41" spans="1:22" ht="15.75" customHeight="1" x14ac:dyDescent="0.15">
      <c r="A41" s="42"/>
      <c r="B41" s="15" t="s">
        <v>32</v>
      </c>
      <c r="C41" s="42"/>
      <c r="D41" s="35" t="s">
        <v>34</v>
      </c>
      <c r="E41" s="36"/>
      <c r="F41" s="36"/>
      <c r="G41" s="37"/>
      <c r="H41" s="49"/>
      <c r="I41" s="50"/>
      <c r="J41" s="50"/>
      <c r="K41" s="50"/>
      <c r="L41" s="51"/>
      <c r="M41" s="49"/>
      <c r="N41" s="25">
        <v>40</v>
      </c>
      <c r="O41" s="25">
        <v>358</v>
      </c>
      <c r="P41" s="25">
        <v>411</v>
      </c>
      <c r="Q41" s="25">
        <v>370.1</v>
      </c>
      <c r="S41" s="2"/>
    </row>
    <row r="42" spans="1:22" ht="15.75" customHeight="1" x14ac:dyDescent="0.15">
      <c r="A42" s="84" t="s">
        <v>47</v>
      </c>
      <c r="B42" s="84"/>
      <c r="C42" s="84"/>
      <c r="D42" s="18"/>
      <c r="E42" s="18"/>
      <c r="F42" s="18"/>
      <c r="G42" s="18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22" ht="15.75" customHeight="1" x14ac:dyDescent="0.15"/>
    <row r="44" spans="1:22" ht="15.75" customHeight="1" x14ac:dyDescent="0.15"/>
    <row r="45" spans="1:22" ht="15.75" customHeight="1" x14ac:dyDescent="0.15"/>
    <row r="46" spans="1:22" ht="15.75" customHeight="1" x14ac:dyDescent="0.15"/>
    <row r="47" spans="1:22" ht="15.75" customHeight="1" x14ac:dyDescent="0.15"/>
    <row r="48" spans="1:22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</sheetData>
  <mergeCells count="54">
    <mergeCell ref="A42:C42"/>
    <mergeCell ref="Q3:Q5"/>
    <mergeCell ref="M20:M31"/>
    <mergeCell ref="M33:M37"/>
    <mergeCell ref="M9:Q11"/>
    <mergeCell ref="A1:Q1"/>
    <mergeCell ref="A2:B5"/>
    <mergeCell ref="M2:Q2"/>
    <mergeCell ref="M3:M5"/>
    <mergeCell ref="N3:N5"/>
    <mergeCell ref="H2:L2"/>
    <mergeCell ref="H3:H5"/>
    <mergeCell ref="I3:I5"/>
    <mergeCell ref="J3:J5"/>
    <mergeCell ref="K3:K5"/>
    <mergeCell ref="L3:L5"/>
    <mergeCell ref="M39:M41"/>
    <mergeCell ref="O3:O5"/>
    <mergeCell ref="P3:P5"/>
    <mergeCell ref="A38:A41"/>
    <mergeCell ref="H9:H11"/>
    <mergeCell ref="H33:H37"/>
    <mergeCell ref="H20:L22"/>
    <mergeCell ref="A19:A37"/>
    <mergeCell ref="H40:L41"/>
    <mergeCell ref="H23:H31"/>
    <mergeCell ref="C20:G22"/>
    <mergeCell ref="C23:G25"/>
    <mergeCell ref="C26:C31"/>
    <mergeCell ref="C33:G35"/>
    <mergeCell ref="C36:C37"/>
    <mergeCell ref="C39:C41"/>
    <mergeCell ref="D41:G41"/>
    <mergeCell ref="C2:G2"/>
    <mergeCell ref="C3:C5"/>
    <mergeCell ref="D3:D5"/>
    <mergeCell ref="E3:E5"/>
    <mergeCell ref="F3:F5"/>
    <mergeCell ref="G3:G5"/>
    <mergeCell ref="A6:A7"/>
    <mergeCell ref="A8:A18"/>
    <mergeCell ref="M8:Q8"/>
    <mergeCell ref="M6:Q6"/>
    <mergeCell ref="H6:L6"/>
    <mergeCell ref="H7:L7"/>
    <mergeCell ref="M7:Q7"/>
    <mergeCell ref="C6:C7"/>
    <mergeCell ref="N15:Q15"/>
    <mergeCell ref="C9:C14"/>
    <mergeCell ref="C16:C18"/>
    <mergeCell ref="M12:Q14"/>
    <mergeCell ref="M16:Q18"/>
    <mergeCell ref="H12:L14"/>
    <mergeCell ref="H16:L18"/>
  </mergeCells>
  <phoneticPr fontId="1" type="noConversion"/>
  <printOptions horizontalCentered="1"/>
  <pageMargins left="1.0236220472440944" right="0.48" top="0.23622047244094491" bottom="0.46" header="0.15748031496062992" footer="0.3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承德医学院</vt:lpstr>
      <vt:lpstr>承德医学院!Print_Titles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User</cp:lastModifiedBy>
  <cp:lastPrinted>2016-05-12T03:21:03Z</cp:lastPrinted>
  <dcterms:created xsi:type="dcterms:W3CDTF">2016-05-01T02:30:55Z</dcterms:created>
  <dcterms:modified xsi:type="dcterms:W3CDTF">2020-03-24T03:10:49Z</dcterms:modified>
</cp:coreProperties>
</file>